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CO Simulation Results" sheetId="1" r:id="rId5"/>
    <sheet state="visible" name="Calculated Values" sheetId="2" r:id="rId6"/>
  </sheets>
  <definedNames/>
  <calcPr/>
</workbook>
</file>

<file path=xl/sharedStrings.xml><?xml version="1.0" encoding="utf-8"?>
<sst xmlns="http://schemas.openxmlformats.org/spreadsheetml/2006/main" count="156" uniqueCount="65">
  <si>
    <t>All files are in: /home/designs/nzg_sandbox/vcoCharacterization_saveStates</t>
  </si>
  <si>
    <t>vTune Variation, 1111111, nom</t>
  </si>
  <si>
    <t xml:space="preserve">Kvco = </t>
  </si>
  <si>
    <t>vTune Variation, bits all ones</t>
  </si>
  <si>
    <t>vTune Variation, bits all zeroes</t>
  </si>
  <si>
    <t>additional data taken due to the frequency not being consistent</t>
  </si>
  <si>
    <t>vTune (V)</t>
  </si>
  <si>
    <t>Frequency (GHz)</t>
  </si>
  <si>
    <t>Frequency Max (THz)</t>
  </si>
  <si>
    <t>Frequency Min (GHz)</t>
  </si>
  <si>
    <t>Frequency Average (GHz)</t>
  </si>
  <si>
    <t>vTune Variation, 1111111, ff</t>
  </si>
  <si>
    <t>vTune Variation, 1111111, fs</t>
  </si>
  <si>
    <t>Bit Variation, vTune = 1.2</t>
  </si>
  <si>
    <t>Bit Variation, vTune = 0</t>
  </si>
  <si>
    <t>Bit Configuration (band 5 ... band0)</t>
  </si>
  <si>
    <t>graph of freq vs. time for reference (vTune = 0)</t>
  </si>
  <si>
    <t>0 0 1 0 0 0</t>
  </si>
  <si>
    <t>does not oscillate properly</t>
  </si>
  <si>
    <t>0 1 0 0 0 0</t>
  </si>
  <si>
    <t>vTune Variation, 1111111, sf</t>
  </si>
  <si>
    <t>0 1 1 0 0 0</t>
  </si>
  <si>
    <t>1 0 0 0 0 0</t>
  </si>
  <si>
    <t>1 0 1 0 0 0</t>
  </si>
  <si>
    <t>1 1 0 0 0 0</t>
  </si>
  <si>
    <t>1 1 1 0 0 0</t>
  </si>
  <si>
    <t>1 1 1 1 1 1</t>
  </si>
  <si>
    <t>vTune Variation, 1111111, ss</t>
  </si>
  <si>
    <t>n/a</t>
  </si>
  <si>
    <t>Maximum Frequency by Corner</t>
  </si>
  <si>
    <t>corner</t>
  </si>
  <si>
    <t>Max Freq (GHz)</t>
  </si>
  <si>
    <t>tt</t>
  </si>
  <si>
    <t>ff</t>
  </si>
  <si>
    <t>fs</t>
  </si>
  <si>
    <t>vTune Variation, 111000, nom</t>
  </si>
  <si>
    <t>sf</t>
  </si>
  <si>
    <t>ss</t>
  </si>
  <si>
    <t>vTune Variation, 111000, ff</t>
  </si>
  <si>
    <t>vTune Variation, 111000, fs</t>
  </si>
  <si>
    <t>vTune Variation, 111000, sf</t>
  </si>
  <si>
    <t>vTune Variation, 111000, ss</t>
  </si>
  <si>
    <t>vTune Variation, 110000, nom</t>
  </si>
  <si>
    <t>vTune Variation, 110000, ff</t>
  </si>
  <si>
    <t>vTune Variation, 110000, fs</t>
  </si>
  <si>
    <t>vTune Variation, 110000, sf</t>
  </si>
  <si>
    <t>vTune Variation, 110000, ss</t>
  </si>
  <si>
    <t>vTune Variation, 101000, nom</t>
  </si>
  <si>
    <t>vTune Variation, 101000, ff</t>
  </si>
  <si>
    <t>vTune Variation, 101000, fs</t>
  </si>
  <si>
    <t>vTune Variation, 101000, sf</t>
  </si>
  <si>
    <t>vTune Variation, 101000, ss</t>
  </si>
  <si>
    <t>*almost certainly unusable</t>
  </si>
  <si>
    <t>does not oscillate/entirely unusable</t>
  </si>
  <si>
    <t>missing some data</t>
  </si>
  <si>
    <t>Kvco Values (GHz / V)</t>
  </si>
  <si>
    <t>Corner</t>
  </si>
  <si>
    <t>Bits</t>
  </si>
  <si>
    <t>nom</t>
  </si>
  <si>
    <t>PLL characteristics (calculated)</t>
  </si>
  <si>
    <t xml:space="preserve">Natural frequency (omega_n): </t>
  </si>
  <si>
    <t>7.20e+06 rad/s (1.15 MHz)</t>
  </si>
  <si>
    <t xml:space="preserve">Zero frequency (omega_z): </t>
  </si>
  <si>
    <t>2.08e+07 rad/s (3.31 MHz)</t>
  </si>
  <si>
    <t xml:space="preserve">Damping factor (zeta):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</si>
</sst>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2" xfId="0" applyFont="1" applyNumberFormat="1"/>
    <xf borderId="0" fillId="0" fontId="1" numFmtId="2" xfId="0" applyAlignment="1" applyFont="1" applyNumberFormat="1">
      <alignment readingOrder="0"/>
    </xf>
    <xf borderId="1" fillId="0" fontId="1" numFmtId="2" xfId="0" applyAlignment="1" applyBorder="1" applyFont="1" applyNumberFormat="1">
      <alignment readingOrder="0"/>
    </xf>
    <xf borderId="2" fillId="0" fontId="1" numFmtId="2" xfId="0" applyAlignment="1" applyBorder="1" applyFont="1" applyNumberFormat="1">
      <alignment horizontal="right" readingOrder="0"/>
    </xf>
    <xf borderId="3" fillId="0" fontId="1" numFmtId="2" xfId="0" applyAlignment="1" applyBorder="1" applyFont="1" applyNumberFormat="1">
      <alignment readingOrder="0"/>
    </xf>
    <xf borderId="2" fillId="0" fontId="1" numFmtId="2" xfId="0" applyBorder="1" applyFont="1" applyNumberFormat="1"/>
    <xf borderId="2" fillId="0" fontId="1" numFmtId="2" xfId="0" applyAlignment="1" applyBorder="1" applyFont="1" applyNumberFormat="1">
      <alignment readingOrder="0"/>
    </xf>
    <xf borderId="3" fillId="0" fontId="1" numFmtId="2" xfId="0" applyBorder="1" applyFont="1" applyNumberFormat="1"/>
    <xf borderId="4" fillId="0" fontId="1" numFmtId="2" xfId="0" applyAlignment="1" applyBorder="1" applyFont="1" applyNumberFormat="1">
      <alignment readingOrder="0"/>
    </xf>
    <xf borderId="5" fillId="0" fontId="1" numFmtId="2" xfId="0" applyAlignment="1" applyBorder="1" applyFont="1" applyNumberFormat="1">
      <alignment readingOrder="0"/>
    </xf>
    <xf borderId="6" fillId="0" fontId="1" numFmtId="2" xfId="0" applyAlignment="1" applyBorder="1" applyFont="1" applyNumberFormat="1">
      <alignment readingOrder="0"/>
    </xf>
    <xf borderId="7" fillId="0" fontId="1" numFmtId="2" xfId="0" applyAlignment="1" applyBorder="1" applyFont="1" applyNumberFormat="1">
      <alignment readingOrder="0"/>
    </xf>
    <xf borderId="8" fillId="0" fontId="1" numFmtId="2" xfId="0" applyAlignment="1" applyBorder="1" applyFont="1" applyNumberFormat="1">
      <alignment readingOrder="0"/>
    </xf>
    <xf borderId="5" fillId="0" fontId="1" numFmtId="2" xfId="0" applyBorder="1" applyFont="1" applyNumberFormat="1"/>
    <xf borderId="3" fillId="0" fontId="1" numFmtId="2" xfId="0" applyAlignment="1" applyBorder="1" applyFont="1" applyNumberFormat="1">
      <alignment horizontal="right" readingOrder="0"/>
    </xf>
    <xf borderId="5" fillId="0" fontId="1" numFmtId="2" xfId="0" applyAlignment="1" applyBorder="1" applyFont="1" applyNumberFormat="1">
      <alignment horizontal="center" readingOrder="0" shrinkToFit="0" vertical="center" wrapText="1"/>
    </xf>
    <xf borderId="5" fillId="0" fontId="2" numFmtId="0" xfId="0" applyBorder="1" applyFont="1"/>
    <xf borderId="4" fillId="2" fontId="1" numFmtId="2" xfId="0" applyAlignment="1" applyBorder="1" applyFill="1" applyFont="1" applyNumberFormat="1">
      <alignment readingOrder="0"/>
    </xf>
    <xf borderId="6" fillId="0" fontId="1" numFmtId="0" xfId="0" applyAlignment="1" applyBorder="1" applyFont="1">
      <alignment readingOrder="0"/>
    </xf>
    <xf borderId="0" fillId="0" fontId="1" numFmtId="2" xfId="0" applyAlignment="1" applyFont="1" applyNumberFormat="1">
      <alignment horizontal="right" readingOrder="0"/>
    </xf>
    <xf borderId="3" fillId="3" fontId="1" numFmtId="2" xfId="0" applyAlignment="1" applyBorder="1" applyFill="1" applyFont="1" applyNumberFormat="1">
      <alignment readingOrder="0"/>
    </xf>
    <xf borderId="0" fillId="4" fontId="1" numFmtId="2" xfId="0" applyAlignment="1" applyFill="1" applyFont="1" applyNumberFormat="1">
      <alignment readingOrder="0"/>
    </xf>
    <xf borderId="5" fillId="0" fontId="1" numFmtId="0" xfId="0" applyBorder="1" applyFont="1"/>
    <xf borderId="8" fillId="0" fontId="1" numFmtId="2" xfId="0" applyBorder="1" applyFont="1" applyNumberFormat="1"/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0" fillId="5" fontId="1" numFmtId="2" xfId="0" applyAlignment="1" applyFill="1" applyFont="1" applyNumberFormat="1">
      <alignment readingOrder="0"/>
    </xf>
    <xf borderId="0" fillId="5" fontId="1" numFmtId="0" xfId="0" applyAlignment="1" applyFont="1">
      <alignment readingOrder="0"/>
    </xf>
    <xf borderId="0" fillId="4" fontId="1" numFmtId="0" xfId="0" applyAlignment="1" applyFont="1">
      <alignment readingOrder="0"/>
    </xf>
    <xf borderId="0" fillId="3" fontId="1" numFmtId="0" xfId="0" applyAlignment="1" applyFont="1">
      <alignment readingOrder="0"/>
    </xf>
    <xf borderId="9" fillId="0" fontId="1" numFmtId="2" xfId="0" applyAlignment="1" applyBorder="1" applyFont="1" applyNumberFormat="1">
      <alignment horizontal="center" readingOrder="0"/>
    </xf>
    <xf borderId="10" fillId="0" fontId="2" numFmtId="0" xfId="0" applyBorder="1" applyFont="1"/>
    <xf borderId="11" fillId="0" fontId="2" numFmtId="0" xfId="0" applyBorder="1" applyFont="1"/>
    <xf borderId="12" fillId="0" fontId="1" numFmtId="0" xfId="0" applyBorder="1" applyFont="1"/>
    <xf borderId="13" fillId="0" fontId="1" numFmtId="0" xfId="0" applyAlignment="1" applyBorder="1" applyFont="1">
      <alignment horizontal="center" readingOrder="0"/>
    </xf>
    <xf borderId="13" fillId="0" fontId="2" numFmtId="0" xfId="0" applyBorder="1" applyFont="1"/>
    <xf borderId="14" fillId="0" fontId="2" numFmtId="0" xfId="0" applyBorder="1" applyFont="1"/>
    <xf borderId="15" fillId="0" fontId="1" numFmtId="2" xfId="0" applyAlignment="1" applyBorder="1" applyFont="1" applyNumberFormat="1">
      <alignment readingOrder="0"/>
    </xf>
    <xf borderId="16" fillId="0" fontId="1" numFmtId="2" xfId="0" applyAlignment="1" applyBorder="1" applyFont="1" applyNumberFormat="1">
      <alignment readingOrder="0"/>
    </xf>
    <xf borderId="15" fillId="0" fontId="1" numFmtId="0" xfId="0" applyAlignment="1" applyBorder="1" applyFont="1">
      <alignment readingOrder="0"/>
    </xf>
    <xf borderId="16" fillId="3" fontId="1" numFmtId="2" xfId="0" applyBorder="1" applyFont="1" applyNumberFormat="1"/>
    <xf borderId="17" fillId="0" fontId="1" numFmtId="0" xfId="0" applyAlignment="1" applyBorder="1" applyFont="1">
      <alignment readingOrder="0"/>
    </xf>
    <xf borderId="13" fillId="0" fontId="1" numFmtId="0" xfId="0" applyAlignment="1" applyBorder="1" applyFont="1">
      <alignment readingOrder="0"/>
    </xf>
    <xf borderId="13" fillId="0" fontId="1" numFmtId="2" xfId="0" applyAlignment="1" applyBorder="1" applyFont="1" applyNumberFormat="1">
      <alignment readingOrder="0"/>
    </xf>
    <xf borderId="13" fillId="3" fontId="1" numFmtId="2" xfId="0" applyBorder="1" applyFont="1" applyNumberFormat="1"/>
    <xf borderId="14" fillId="3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771525</xdr:colOff>
      <xdr:row>1</xdr:row>
      <xdr:rowOff>95250</xdr:rowOff>
    </xdr:from>
    <xdr:ext cx="2924175" cy="3409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88"/>
    <col customWidth="1" min="3" max="3" width="6.75"/>
    <col customWidth="1" min="4" max="4" width="7.38"/>
    <col customWidth="1" min="5" max="5" width="6.5"/>
    <col customWidth="1" min="6" max="6" width="9.5"/>
    <col customWidth="1" min="7" max="7" width="26.88"/>
    <col customWidth="1" min="8" max="8" width="13.75"/>
    <col customWidth="1" min="9" max="9" width="5.13"/>
    <col customWidth="1" min="12" max="12" width="17.38"/>
    <col customWidth="1" min="13" max="13" width="27.75"/>
    <col customWidth="1" min="14" max="14" width="20.5"/>
  </cols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3" t="s">
        <v>1</v>
      </c>
      <c r="C3" s="4" t="s">
        <v>2</v>
      </c>
      <c r="D3" s="5">
        <f>(C8-C5)/(B8-B5)</f>
        <v>0.2916666667</v>
      </c>
      <c r="E3" s="1"/>
      <c r="F3" s="1"/>
      <c r="G3" s="3" t="s">
        <v>3</v>
      </c>
      <c r="H3" s="4" t="s">
        <v>2</v>
      </c>
      <c r="I3" s="5">
        <f>(H17-H5)/G17</f>
        <v>0.2916666667</v>
      </c>
      <c r="J3" s="1"/>
      <c r="K3" s="3" t="s">
        <v>4</v>
      </c>
      <c r="L3" s="6"/>
      <c r="M3" s="7" t="s">
        <v>5</v>
      </c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/>
      <c r="B4" s="9" t="s">
        <v>6</v>
      </c>
      <c r="C4" s="2" t="s">
        <v>7</v>
      </c>
      <c r="D4" s="10"/>
      <c r="E4" s="1"/>
      <c r="F4" s="1"/>
      <c r="G4" s="9" t="s">
        <v>6</v>
      </c>
      <c r="H4" s="2" t="s">
        <v>7</v>
      </c>
      <c r="I4" s="10"/>
      <c r="J4" s="1"/>
      <c r="K4" s="9" t="s">
        <v>6</v>
      </c>
      <c r="L4" s="2" t="s">
        <v>8</v>
      </c>
      <c r="M4" s="2" t="s">
        <v>9</v>
      </c>
      <c r="N4" s="10" t="s">
        <v>10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/>
      <c r="B5" s="9">
        <v>0.0</v>
      </c>
      <c r="C5" s="2">
        <v>10.74</v>
      </c>
      <c r="D5" s="10"/>
      <c r="E5" s="1"/>
      <c r="F5" s="1"/>
      <c r="G5" s="9">
        <v>0.0</v>
      </c>
      <c r="H5" s="2">
        <v>10.74</v>
      </c>
      <c r="I5" s="10"/>
      <c r="J5" s="1"/>
      <c r="K5" s="9">
        <v>0.0</v>
      </c>
      <c r="L5" s="2">
        <v>1.3</v>
      </c>
      <c r="M5" s="2">
        <v>12.25</v>
      </c>
      <c r="N5" s="10">
        <v>188.1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9">
        <v>0.4</v>
      </c>
      <c r="C6" s="2">
        <v>10.77</v>
      </c>
      <c r="D6" s="10"/>
      <c r="E6" s="1"/>
      <c r="F6" s="1"/>
      <c r="G6" s="9">
        <v>0.1</v>
      </c>
      <c r="H6" s="2">
        <v>10.75</v>
      </c>
      <c r="I6" s="10"/>
      <c r="J6" s="1"/>
      <c r="K6" s="9">
        <v>0.1</v>
      </c>
      <c r="L6" s="2">
        <v>1.304</v>
      </c>
      <c r="M6" s="2">
        <v>12.52</v>
      </c>
      <c r="N6" s="10">
        <v>187.0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9">
        <v>0.8</v>
      </c>
      <c r="C7" s="2">
        <v>10.93</v>
      </c>
      <c r="D7" s="10"/>
      <c r="E7" s="1"/>
      <c r="F7" s="1"/>
      <c r="G7" s="9">
        <v>0.2</v>
      </c>
      <c r="H7" s="2">
        <v>10.75</v>
      </c>
      <c r="I7" s="10"/>
      <c r="J7" s="1"/>
      <c r="K7" s="9">
        <v>0.2</v>
      </c>
      <c r="L7" s="2">
        <v>1.684</v>
      </c>
      <c r="M7" s="2">
        <v>12.23</v>
      </c>
      <c r="N7" s="10">
        <v>186.0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11">
        <v>1.2</v>
      </c>
      <c r="C8" s="12">
        <v>11.09</v>
      </c>
      <c r="D8" s="13"/>
      <c r="E8" s="1"/>
      <c r="F8" s="1"/>
      <c r="G8" s="9">
        <v>0.3</v>
      </c>
      <c r="H8" s="2">
        <v>10.76</v>
      </c>
      <c r="I8" s="10"/>
      <c r="J8" s="1"/>
      <c r="K8" s="9">
        <v>0.3</v>
      </c>
      <c r="L8" s="2">
        <v>1.872</v>
      </c>
      <c r="M8" s="2">
        <v>8.088</v>
      </c>
      <c r="N8" s="10">
        <v>180.2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2"/>
      <c r="C9" s="2"/>
      <c r="D9" s="2"/>
      <c r="E9" s="1"/>
      <c r="F9" s="1"/>
      <c r="G9" s="9">
        <v>0.4</v>
      </c>
      <c r="H9" s="2">
        <v>10.77</v>
      </c>
      <c r="I9" s="10"/>
      <c r="J9" s="1"/>
      <c r="K9" s="9">
        <v>0.4</v>
      </c>
      <c r="L9" s="2">
        <v>1.937</v>
      </c>
      <c r="M9" s="2">
        <v>9.042</v>
      </c>
      <c r="N9" s="10">
        <v>177.6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3" t="s">
        <v>11</v>
      </c>
      <c r="C10" s="4" t="s">
        <v>2</v>
      </c>
      <c r="D10" s="5">
        <f>(C15-C12)/(B15-B12)</f>
        <v>0.2416666667</v>
      </c>
      <c r="E10" s="1"/>
      <c r="F10" s="1"/>
      <c r="G10" s="9">
        <v>0.5</v>
      </c>
      <c r="H10" s="2">
        <v>10.8</v>
      </c>
      <c r="I10" s="10"/>
      <c r="J10" s="1"/>
      <c r="K10" s="9">
        <v>0.5</v>
      </c>
      <c r="L10" s="2">
        <v>1.112</v>
      </c>
      <c r="M10" s="2">
        <v>11.36</v>
      </c>
      <c r="N10" s="10">
        <v>171.5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9" t="s">
        <v>6</v>
      </c>
      <c r="C11" s="2" t="s">
        <v>7</v>
      </c>
      <c r="D11" s="10"/>
      <c r="E11" s="1"/>
      <c r="F11" s="1"/>
      <c r="G11" s="9">
        <v>0.6</v>
      </c>
      <c r="H11" s="2">
        <v>10.83</v>
      </c>
      <c r="I11" s="10"/>
      <c r="J11" s="1"/>
      <c r="K11" s="9">
        <v>0.6</v>
      </c>
      <c r="L11" s="2">
        <v>0.9089</v>
      </c>
      <c r="M11" s="2">
        <v>8.178</v>
      </c>
      <c r="N11" s="10">
        <v>151.9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9">
        <v>0.0</v>
      </c>
      <c r="C12" s="2">
        <v>11.11</v>
      </c>
      <c r="D12" s="10"/>
      <c r="E12" s="1"/>
      <c r="F12" s="1"/>
      <c r="G12" s="9">
        <v>0.7</v>
      </c>
      <c r="H12" s="2">
        <v>10.88</v>
      </c>
      <c r="I12" s="10"/>
      <c r="J12" s="1"/>
      <c r="K12" s="9">
        <v>0.7</v>
      </c>
      <c r="L12" s="2">
        <v>1.921</v>
      </c>
      <c r="M12" s="2">
        <v>8.137</v>
      </c>
      <c r="N12" s="10">
        <v>132.6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9">
        <v>0.4</v>
      </c>
      <c r="C13" s="2">
        <v>11.12</v>
      </c>
      <c r="D13" s="10"/>
      <c r="E13" s="1"/>
      <c r="F13" s="1"/>
      <c r="G13" s="9">
        <v>0.8</v>
      </c>
      <c r="H13" s="2">
        <v>10.93</v>
      </c>
      <c r="I13" s="10"/>
      <c r="J13" s="1"/>
      <c r="K13" s="9">
        <v>0.8</v>
      </c>
      <c r="L13" s="2">
        <v>1.642</v>
      </c>
      <c r="M13" s="2">
        <v>7.994</v>
      </c>
      <c r="N13" s="10">
        <v>133.5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9">
        <v>0.8</v>
      </c>
      <c r="C14" s="2">
        <v>11.25</v>
      </c>
      <c r="D14" s="10"/>
      <c r="E14" s="1"/>
      <c r="F14" s="1"/>
      <c r="G14" s="9">
        <v>0.9</v>
      </c>
      <c r="H14" s="2">
        <v>10.97</v>
      </c>
      <c r="I14" s="10"/>
      <c r="J14" s="1"/>
      <c r="K14" s="9">
        <v>0.9</v>
      </c>
      <c r="L14" s="2">
        <v>1.161</v>
      </c>
      <c r="M14" s="2">
        <v>7.997</v>
      </c>
      <c r="N14" s="10">
        <v>100.5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11">
        <v>1.2</v>
      </c>
      <c r="C15" s="12">
        <v>11.4</v>
      </c>
      <c r="D15" s="13"/>
      <c r="E15" s="1"/>
      <c r="F15" s="1"/>
      <c r="G15" s="9">
        <v>1.0</v>
      </c>
      <c r="H15" s="2">
        <v>11.02</v>
      </c>
      <c r="I15" s="10"/>
      <c r="J15" s="1"/>
      <c r="K15" s="9">
        <v>1.0</v>
      </c>
      <c r="L15" s="2">
        <v>1.412</v>
      </c>
      <c r="M15" s="2">
        <v>8.142</v>
      </c>
      <c r="N15" s="10">
        <v>148.1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2"/>
      <c r="C16" s="2"/>
      <c r="D16" s="2"/>
      <c r="E16" s="1"/>
      <c r="F16" s="1"/>
      <c r="G16" s="9">
        <v>1.1</v>
      </c>
      <c r="H16" s="2">
        <v>11.05</v>
      </c>
      <c r="I16" s="10"/>
      <c r="J16" s="1"/>
      <c r="K16" s="9">
        <v>1.1</v>
      </c>
      <c r="L16" s="2">
        <v>1.468</v>
      </c>
      <c r="M16" s="2">
        <v>8.111</v>
      </c>
      <c r="N16" s="10">
        <v>148.8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3" t="s">
        <v>12</v>
      </c>
      <c r="C17" s="4" t="s">
        <v>2</v>
      </c>
      <c r="D17" s="5">
        <f>(C22-C19)/(B22-B19)</f>
        <v>0.2916666667</v>
      </c>
      <c r="E17" s="1"/>
      <c r="F17" s="1"/>
      <c r="G17" s="11">
        <v>1.2</v>
      </c>
      <c r="H17" s="12">
        <v>11.09</v>
      </c>
      <c r="I17" s="13"/>
      <c r="J17" s="1"/>
      <c r="K17" s="11">
        <v>1.2</v>
      </c>
      <c r="L17" s="12">
        <v>0.9764</v>
      </c>
      <c r="M17" s="12">
        <v>8.061</v>
      </c>
      <c r="N17" s="13">
        <v>158.9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9" t="s">
        <v>6</v>
      </c>
      <c r="C18" s="2" t="s">
        <v>7</v>
      </c>
      <c r="D18" s="1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9">
        <v>0.0</v>
      </c>
      <c r="C19" s="2">
        <v>10.76</v>
      </c>
      <c r="D19" s="1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9">
        <v>0.4</v>
      </c>
      <c r="C20" s="2">
        <v>10.79</v>
      </c>
      <c r="D20" s="10"/>
      <c r="G20" s="3" t="s">
        <v>13</v>
      </c>
      <c r="H20" s="15"/>
      <c r="I20" s="1"/>
      <c r="J20" s="1"/>
      <c r="K20" s="3" t="s">
        <v>14</v>
      </c>
      <c r="L20" s="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9">
        <v>0.8</v>
      </c>
      <c r="C21" s="2">
        <v>10.95</v>
      </c>
      <c r="D21" s="10"/>
      <c r="G21" s="9" t="s">
        <v>15</v>
      </c>
      <c r="H21" s="10" t="s">
        <v>7</v>
      </c>
      <c r="I21" s="2"/>
      <c r="J21" s="1"/>
      <c r="K21" s="9" t="s">
        <v>15</v>
      </c>
      <c r="L21" s="10" t="s">
        <v>7</v>
      </c>
      <c r="M21" s="1"/>
      <c r="N21" s="1"/>
      <c r="O21" s="1"/>
      <c r="P21" s="2" t="s">
        <v>16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11">
        <v>1.2</v>
      </c>
      <c r="C22" s="12">
        <v>11.11</v>
      </c>
      <c r="D22" s="13"/>
      <c r="G22" s="9" t="s">
        <v>17</v>
      </c>
      <c r="H22" s="10">
        <v>8.495</v>
      </c>
      <c r="I22" s="2"/>
      <c r="K22" s="9" t="s">
        <v>17</v>
      </c>
      <c r="L22" s="16" t="s">
        <v>18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2"/>
      <c r="C23" s="2"/>
      <c r="D23" s="2"/>
      <c r="G23" s="9" t="s">
        <v>19</v>
      </c>
      <c r="H23" s="10">
        <v>8.761</v>
      </c>
      <c r="I23" s="2"/>
      <c r="K23" s="9" t="s">
        <v>19</v>
      </c>
      <c r="L23" s="1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3" t="s">
        <v>20</v>
      </c>
      <c r="C24" s="4" t="s">
        <v>2</v>
      </c>
      <c r="D24" s="5">
        <f>(C29-C26)/(B29-B26)</f>
        <v>0.275</v>
      </c>
      <c r="G24" s="9" t="s">
        <v>21</v>
      </c>
      <c r="H24" s="10">
        <v>9.072</v>
      </c>
      <c r="I24" s="2"/>
      <c r="K24" s="9" t="s">
        <v>21</v>
      </c>
      <c r="L24" s="1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9" t="s">
        <v>6</v>
      </c>
      <c r="C25" s="2" t="s">
        <v>7</v>
      </c>
      <c r="D25" s="10"/>
      <c r="G25" s="9" t="s">
        <v>22</v>
      </c>
      <c r="H25" s="10">
        <v>9.405</v>
      </c>
      <c r="I25" s="2"/>
      <c r="K25" s="9" t="s">
        <v>22</v>
      </c>
      <c r="L25" s="1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9">
        <v>0.0</v>
      </c>
      <c r="C26" s="2">
        <v>10.73</v>
      </c>
      <c r="D26" s="10"/>
      <c r="G26" s="9" t="s">
        <v>23</v>
      </c>
      <c r="H26" s="10">
        <v>9.767</v>
      </c>
      <c r="I26" s="2"/>
      <c r="K26" s="18" t="s">
        <v>23</v>
      </c>
      <c r="L26" s="10">
        <v>9.466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9">
        <v>0.4</v>
      </c>
      <c r="C27" s="2">
        <v>10.75</v>
      </c>
      <c r="D27" s="10"/>
      <c r="G27" s="9" t="s">
        <v>24</v>
      </c>
      <c r="H27" s="10">
        <v>10.17</v>
      </c>
      <c r="I27" s="2"/>
      <c r="K27" s="9" t="s">
        <v>24</v>
      </c>
      <c r="L27" s="10">
        <v>9.835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9">
        <v>0.8</v>
      </c>
      <c r="C28" s="2">
        <v>10.9</v>
      </c>
      <c r="D28" s="10"/>
      <c r="G28" s="9" t="s">
        <v>25</v>
      </c>
      <c r="H28" s="10">
        <v>10.63</v>
      </c>
      <c r="I28" s="2"/>
      <c r="K28" s="9" t="s">
        <v>25</v>
      </c>
      <c r="L28" s="10">
        <v>10.3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B29" s="11">
        <v>1.2</v>
      </c>
      <c r="C29" s="12">
        <v>11.06</v>
      </c>
      <c r="D29" s="13"/>
      <c r="G29" s="19" t="s">
        <v>26</v>
      </c>
      <c r="H29" s="13">
        <v>11.09</v>
      </c>
      <c r="I29" s="2"/>
      <c r="K29" s="19" t="s">
        <v>26</v>
      </c>
      <c r="L29" s="13">
        <v>10.74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2"/>
      <c r="C30" s="20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3" t="s">
        <v>27</v>
      </c>
      <c r="C31" s="4" t="s">
        <v>2</v>
      </c>
      <c r="D31" s="21">
        <f>(C36-C35)/(B36-B35)</f>
        <v>0.4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9" t="s">
        <v>6</v>
      </c>
      <c r="C32" s="2" t="s">
        <v>7</v>
      </c>
      <c r="D32" s="1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9">
        <v>0.0</v>
      </c>
      <c r="C33" s="22" t="s">
        <v>28</v>
      </c>
      <c r="D33" s="10"/>
      <c r="E33" s="1"/>
      <c r="F33" s="1"/>
      <c r="G33" s="3" t="s">
        <v>29</v>
      </c>
      <c r="H33" s="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9">
        <v>0.4</v>
      </c>
      <c r="C34" s="22" t="s">
        <v>28</v>
      </c>
      <c r="D34" s="14"/>
      <c r="E34" s="1"/>
      <c r="F34" s="1"/>
      <c r="G34" s="9" t="s">
        <v>30</v>
      </c>
      <c r="H34" s="10" t="s">
        <v>31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9">
        <v>0.8</v>
      </c>
      <c r="C35" s="2">
        <v>10.63</v>
      </c>
      <c r="D35" s="10"/>
      <c r="E35" s="1"/>
      <c r="F35" s="1"/>
      <c r="G35" s="9" t="s">
        <v>32</v>
      </c>
      <c r="H35" s="10">
        <v>11.08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11">
        <v>1.2</v>
      </c>
      <c r="C36" s="12">
        <v>10.79</v>
      </c>
      <c r="D36" s="13"/>
      <c r="E36" s="1"/>
      <c r="F36" s="1"/>
      <c r="G36" s="9" t="s">
        <v>33</v>
      </c>
      <c r="H36" s="10">
        <v>11.4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2"/>
      <c r="C37" s="2"/>
      <c r="D37" s="2"/>
      <c r="E37" s="1"/>
      <c r="F37" s="1"/>
      <c r="G37" s="9" t="s">
        <v>34</v>
      </c>
      <c r="H37" s="10">
        <v>11.11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/>
      <c r="B38" s="3" t="s">
        <v>35</v>
      </c>
      <c r="C38" s="4" t="s">
        <v>2</v>
      </c>
      <c r="D38" s="5">
        <f>(C43-C40)/(B43-B40)</f>
        <v>0.275</v>
      </c>
      <c r="E38" s="1"/>
      <c r="F38" s="1"/>
      <c r="G38" s="9" t="s">
        <v>36</v>
      </c>
      <c r="H38" s="10">
        <v>11.06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/>
      <c r="B39" s="9" t="s">
        <v>6</v>
      </c>
      <c r="C39" s="2" t="s">
        <v>7</v>
      </c>
      <c r="D39" s="10"/>
      <c r="E39" s="1"/>
      <c r="F39" s="1"/>
      <c r="G39" s="11" t="s">
        <v>37</v>
      </c>
      <c r="H39" s="13">
        <v>10.79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9">
        <v>0.0</v>
      </c>
      <c r="C40" s="2">
        <v>10.3</v>
      </c>
      <c r="D40" s="1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/>
      <c r="B41" s="9">
        <v>0.4</v>
      </c>
      <c r="C41" s="2">
        <v>10.33</v>
      </c>
      <c r="D41" s="1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>
      <c r="A42" s="1"/>
      <c r="B42" s="9">
        <v>0.8</v>
      </c>
      <c r="C42" s="2">
        <v>10.48</v>
      </c>
      <c r="D42" s="2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11">
        <v>1.2</v>
      </c>
      <c r="C43" s="12">
        <v>10.63</v>
      </c>
      <c r="D43" s="2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3" t="s">
        <v>38</v>
      </c>
      <c r="C45" s="4" t="s">
        <v>2</v>
      </c>
      <c r="D45" s="5">
        <f>(C50-C47)/(B50-B47)</f>
        <v>0.2416666667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9" t="s">
        <v>6</v>
      </c>
      <c r="C46" s="2" t="s">
        <v>7</v>
      </c>
      <c r="D46" s="1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9">
        <v>0.0</v>
      </c>
      <c r="C47" s="2">
        <v>10.67</v>
      </c>
      <c r="D47" s="1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9">
        <v>0.4</v>
      </c>
      <c r="C48" s="2">
        <v>10.69</v>
      </c>
      <c r="D48" s="1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/>
      <c r="B49" s="9">
        <v>0.8</v>
      </c>
      <c r="C49" s="2">
        <v>10.81</v>
      </c>
      <c r="D49" s="1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11">
        <v>1.2</v>
      </c>
      <c r="C50" s="12">
        <v>10.96</v>
      </c>
      <c r="D50" s="2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>
      <c r="A52" s="1"/>
      <c r="B52" s="3" t="s">
        <v>39</v>
      </c>
      <c r="C52" s="4" t="s">
        <v>2</v>
      </c>
      <c r="D52" s="5">
        <f>(C57-C54)/(B57-B54)</f>
        <v>0.2833333333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9" t="s">
        <v>6</v>
      </c>
      <c r="C53" s="2" t="s">
        <v>7</v>
      </c>
      <c r="D53" s="1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9">
        <v>0.0</v>
      </c>
      <c r="C54" s="2">
        <v>10.31</v>
      </c>
      <c r="D54" s="1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9">
        <v>0.4</v>
      </c>
      <c r="C55" s="2">
        <v>10.35</v>
      </c>
      <c r="D55" s="1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/>
      <c r="B56" s="9">
        <v>0.8</v>
      </c>
      <c r="C56" s="2">
        <v>10.5</v>
      </c>
      <c r="D56" s="1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11">
        <v>1.2</v>
      </c>
      <c r="C57" s="12">
        <v>10.65</v>
      </c>
      <c r="D57" s="2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/>
      <c r="B59" s="3" t="s">
        <v>40</v>
      </c>
      <c r="C59" s="4" t="s">
        <v>2</v>
      </c>
      <c r="D59" s="5">
        <f>(C64-C61)/(B64-B61)</f>
        <v>0.275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/>
      <c r="B60" s="9" t="s">
        <v>6</v>
      </c>
      <c r="C60" s="2" t="s">
        <v>7</v>
      </c>
      <c r="D60" s="1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/>
      <c r="B61" s="9">
        <v>0.0</v>
      </c>
      <c r="C61" s="25">
        <v>10.28</v>
      </c>
      <c r="D61" s="1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9">
        <v>0.4</v>
      </c>
      <c r="C62" s="25">
        <v>10.32</v>
      </c>
      <c r="D62" s="1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9">
        <v>0.8</v>
      </c>
      <c r="C63" s="25">
        <v>10.46</v>
      </c>
      <c r="D63" s="1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11">
        <v>1.2</v>
      </c>
      <c r="C64" s="26">
        <v>10.61</v>
      </c>
      <c r="D64" s="2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3" t="s">
        <v>41</v>
      </c>
      <c r="C66" s="4" t="s">
        <v>2</v>
      </c>
      <c r="D66" s="5" t="str">
        <f>(#REF!-#REF!)/(B71-B68)</f>
        <v>#REF!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9" t="s">
        <v>6</v>
      </c>
      <c r="C67" s="2" t="s">
        <v>7</v>
      </c>
      <c r="D67" s="1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9">
        <v>0.0</v>
      </c>
      <c r="C68" s="22" t="s">
        <v>28</v>
      </c>
      <c r="D68" s="1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>
      <c r="A69" s="1"/>
      <c r="B69" s="9">
        <v>0.4</v>
      </c>
      <c r="C69" s="22" t="s">
        <v>28</v>
      </c>
      <c r="D69" s="1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>
      <c r="A70" s="1"/>
      <c r="B70" s="9">
        <v>0.8</v>
      </c>
      <c r="C70" s="22" t="s">
        <v>28</v>
      </c>
      <c r="D70" s="1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11">
        <v>1.2</v>
      </c>
      <c r="C71" s="12">
        <v>10.16</v>
      </c>
      <c r="D71" s="2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3" t="s">
        <v>42</v>
      </c>
      <c r="C73" s="4" t="s">
        <v>2</v>
      </c>
      <c r="D73" s="5">
        <f>(C78-C75)/(B78-B75)</f>
        <v>0.2675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9" t="s">
        <v>6</v>
      </c>
      <c r="C74" s="2" t="s">
        <v>7</v>
      </c>
      <c r="D74" s="1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9">
        <v>0.0</v>
      </c>
      <c r="C75" s="2">
        <v>9.849</v>
      </c>
      <c r="D75" s="1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9">
        <v>0.4</v>
      </c>
      <c r="C76" s="2">
        <v>9.889</v>
      </c>
      <c r="D76" s="1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9">
        <v>0.8</v>
      </c>
      <c r="C77" s="2">
        <v>10.03</v>
      </c>
      <c r="D77" s="1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11">
        <v>1.2</v>
      </c>
      <c r="C78" s="12">
        <v>10.17</v>
      </c>
      <c r="D78" s="2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3" t="s">
        <v>43</v>
      </c>
      <c r="C80" s="4" t="s">
        <v>2</v>
      </c>
      <c r="D80" s="5">
        <f>(C85-C82)/(B85-B82)</f>
        <v>0.2333333333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9" t="s">
        <v>6</v>
      </c>
      <c r="C81" s="2" t="s">
        <v>7</v>
      </c>
      <c r="D81" s="1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9">
        <v>0.0</v>
      </c>
      <c r="C82" s="2">
        <v>10.23</v>
      </c>
      <c r="D82" s="1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9">
        <v>0.4</v>
      </c>
      <c r="C83" s="2">
        <v>10.25</v>
      </c>
      <c r="D83" s="1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9">
        <v>0.8</v>
      </c>
      <c r="C84" s="2">
        <v>10.37</v>
      </c>
      <c r="D84" s="1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11">
        <v>1.2</v>
      </c>
      <c r="C85" s="12">
        <v>10.51</v>
      </c>
      <c r="D85" s="2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3" t="s">
        <v>44</v>
      </c>
      <c r="C87" s="4" t="s">
        <v>2</v>
      </c>
      <c r="D87" s="5">
        <f>(C92-C89)/(B92-B89)</f>
        <v>0.2625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9" t="s">
        <v>6</v>
      </c>
      <c r="C88" s="2" t="s">
        <v>7</v>
      </c>
      <c r="D88" s="1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9">
        <v>0.0</v>
      </c>
      <c r="C89" s="2">
        <v>9.865</v>
      </c>
      <c r="D89" s="1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9">
        <v>0.4</v>
      </c>
      <c r="C90" s="2">
        <v>9.902</v>
      </c>
      <c r="D90" s="1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9">
        <v>0.8</v>
      </c>
      <c r="C91" s="2">
        <v>10.05</v>
      </c>
      <c r="D91" s="1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11">
        <v>1.2</v>
      </c>
      <c r="C92" s="12">
        <v>10.18</v>
      </c>
      <c r="D92" s="2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3" t="s">
        <v>45</v>
      </c>
      <c r="C94" s="4" t="s">
        <v>2</v>
      </c>
      <c r="D94" s="5">
        <f>(C99-C96)/(B99-B96)</f>
        <v>0.28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9" t="s">
        <v>6</v>
      </c>
      <c r="C95" s="2" t="s">
        <v>7</v>
      </c>
      <c r="D95" s="1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9">
        <v>0.0</v>
      </c>
      <c r="C96" s="27">
        <v>9.824</v>
      </c>
      <c r="D96" s="1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9">
        <v>0.4</v>
      </c>
      <c r="C97" s="2">
        <v>9.86</v>
      </c>
      <c r="D97" s="1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9">
        <v>0.8</v>
      </c>
      <c r="C98" s="2">
        <v>10.01</v>
      </c>
      <c r="D98" s="1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11">
        <v>1.2</v>
      </c>
      <c r="C99" s="12">
        <v>10.16</v>
      </c>
      <c r="D99" s="2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3" t="s">
        <v>46</v>
      </c>
      <c r="C101" s="4" t="s">
        <v>2</v>
      </c>
      <c r="D101" s="5" t="str">
        <f>(C106-C103)/(B106-B103)</f>
        <v>#VALUE!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9" t="s">
        <v>6</v>
      </c>
      <c r="C102" s="2" t="s">
        <v>7</v>
      </c>
      <c r="D102" s="1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9">
        <v>0.0</v>
      </c>
      <c r="C103" s="22" t="s">
        <v>28</v>
      </c>
      <c r="D103" s="1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9">
        <v>0.4</v>
      </c>
      <c r="C104" s="22" t="s">
        <v>28</v>
      </c>
      <c r="D104" s="1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9">
        <v>0.8</v>
      </c>
      <c r="C105" s="22" t="s">
        <v>28</v>
      </c>
      <c r="D105" s="1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11">
        <v>1.2</v>
      </c>
      <c r="C106" s="12">
        <v>9.862</v>
      </c>
      <c r="D106" s="2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3" t="s">
        <v>47</v>
      </c>
      <c r="C108" s="4" t="s">
        <v>2</v>
      </c>
      <c r="D108" s="5">
        <f>(C113-C110)/(B113-B110)</f>
        <v>0.265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9" t="s">
        <v>6</v>
      </c>
      <c r="C109" s="2" t="s">
        <v>7</v>
      </c>
      <c r="D109" s="1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9">
        <v>0.0</v>
      </c>
      <c r="C110" s="2">
        <v>9.449</v>
      </c>
      <c r="D110" s="1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9">
        <v>0.4</v>
      </c>
      <c r="C111" s="2">
        <v>9.495</v>
      </c>
      <c r="D111" s="1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9">
        <v>0.8</v>
      </c>
      <c r="C112" s="2">
        <v>9.637</v>
      </c>
      <c r="D112" s="1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11">
        <v>1.2</v>
      </c>
      <c r="C113" s="12">
        <v>9.767</v>
      </c>
      <c r="D113" s="2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3" t="s">
        <v>48</v>
      </c>
      <c r="C115" s="4" t="s">
        <v>2</v>
      </c>
      <c r="D115" s="5">
        <f>(C120-C117)/(B120-B117)</f>
        <v>0.2225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9" t="s">
        <v>6</v>
      </c>
      <c r="C116" s="2" t="s">
        <v>7</v>
      </c>
      <c r="D116" s="1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9">
        <v>0.0</v>
      </c>
      <c r="C117" s="2">
        <v>9.843</v>
      </c>
      <c r="D117" s="1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9">
        <v>0.4</v>
      </c>
      <c r="C118" s="2">
        <v>9.865</v>
      </c>
      <c r="D118" s="1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9">
        <v>0.8</v>
      </c>
      <c r="C119" s="2">
        <v>9.982</v>
      </c>
      <c r="D119" s="1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11">
        <v>1.2</v>
      </c>
      <c r="C120" s="12">
        <v>10.11</v>
      </c>
      <c r="D120" s="2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3" t="s">
        <v>49</v>
      </c>
      <c r="C122" s="4" t="s">
        <v>2</v>
      </c>
      <c r="D122" s="5">
        <f>(C127-C124)/(B127-B124)</f>
        <v>0.2541666667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9" t="s">
        <v>6</v>
      </c>
      <c r="C123" s="2" t="s">
        <v>7</v>
      </c>
      <c r="D123" s="1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9">
        <v>0.0</v>
      </c>
      <c r="C124" s="2">
        <v>9.469</v>
      </c>
      <c r="D124" s="1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9">
        <v>0.4</v>
      </c>
      <c r="C125" s="2">
        <v>9.509</v>
      </c>
      <c r="D125" s="1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9">
        <v>0.8</v>
      </c>
      <c r="C126" s="2">
        <v>9.649</v>
      </c>
      <c r="D126" s="1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11">
        <v>1.2</v>
      </c>
      <c r="C127" s="12">
        <v>9.774</v>
      </c>
      <c r="D127" s="2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3" t="s">
        <v>50</v>
      </c>
      <c r="C129" s="4" t="s">
        <v>2</v>
      </c>
      <c r="D129" s="21">
        <f>(C134-C133)/(B134-B133)</f>
        <v>0.345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9" t="s">
        <v>6</v>
      </c>
      <c r="C130" s="2" t="s">
        <v>7</v>
      </c>
      <c r="D130" s="1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9">
        <v>0.0</v>
      </c>
      <c r="C131" s="22" t="s">
        <v>28</v>
      </c>
      <c r="D131" s="1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9">
        <v>0.4</v>
      </c>
      <c r="C132" s="27">
        <v>9.46</v>
      </c>
      <c r="D132" s="1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9">
        <v>0.8</v>
      </c>
      <c r="C133" s="2">
        <v>9.622</v>
      </c>
      <c r="D133" s="1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11">
        <v>1.2</v>
      </c>
      <c r="C134" s="12">
        <v>9.76</v>
      </c>
      <c r="D134" s="2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3" t="s">
        <v>51</v>
      </c>
      <c r="C136" s="4" t="s">
        <v>2</v>
      </c>
      <c r="D136" s="5" t="str">
        <f>(C141-C138)/(B141-B138)</f>
        <v>#VALUE!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9" t="s">
        <v>6</v>
      </c>
      <c r="C137" s="2" t="s">
        <v>7</v>
      </c>
      <c r="D137" s="1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9">
        <v>0.0</v>
      </c>
      <c r="C138" s="22" t="s">
        <v>28</v>
      </c>
      <c r="D138" s="1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9">
        <v>0.4</v>
      </c>
      <c r="C139" s="22" t="s">
        <v>28</v>
      </c>
      <c r="D139" s="1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9">
        <v>0.8</v>
      </c>
      <c r="C140" s="22" t="s">
        <v>28</v>
      </c>
      <c r="D140" s="1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11">
        <v>1.2</v>
      </c>
      <c r="C141" s="12">
        <v>10.33</v>
      </c>
      <c r="D141" s="2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28" t="s">
        <v>52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29" t="s">
        <v>53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30" t="s">
        <v>54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31" t="s">
        <v>55</v>
      </c>
      <c r="C147" s="32"/>
      <c r="D147" s="32"/>
      <c r="E147" s="32"/>
      <c r="F147" s="32"/>
      <c r="G147" s="3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34"/>
      <c r="C148" s="35" t="s">
        <v>56</v>
      </c>
      <c r="D148" s="36"/>
      <c r="E148" s="36"/>
      <c r="F148" s="36"/>
      <c r="G148" s="3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38" t="s">
        <v>57</v>
      </c>
      <c r="C149" s="25" t="s">
        <v>58</v>
      </c>
      <c r="D149" s="2" t="s">
        <v>33</v>
      </c>
      <c r="E149" s="2" t="s">
        <v>34</v>
      </c>
      <c r="F149" s="2" t="s">
        <v>36</v>
      </c>
      <c r="G149" s="39" t="s">
        <v>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40" t="s">
        <v>26</v>
      </c>
      <c r="C150" s="25">
        <v>0.29</v>
      </c>
      <c r="D150" s="2">
        <v>0.24</v>
      </c>
      <c r="E150" s="2">
        <v>0.29</v>
      </c>
      <c r="F150" s="2">
        <v>0.28</v>
      </c>
      <c r="G150" s="4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40" t="s">
        <v>25</v>
      </c>
      <c r="C151" s="25">
        <v>0.28</v>
      </c>
      <c r="D151" s="2">
        <v>0.24</v>
      </c>
      <c r="E151" s="2">
        <v>0.28</v>
      </c>
      <c r="F151" s="2">
        <v>0.28</v>
      </c>
      <c r="G151" s="4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40" t="s">
        <v>24</v>
      </c>
      <c r="C152" s="25">
        <v>0.27</v>
      </c>
      <c r="D152" s="2">
        <v>0.23</v>
      </c>
      <c r="E152" s="2">
        <v>0.26</v>
      </c>
      <c r="F152" s="2">
        <v>0.28</v>
      </c>
      <c r="G152" s="4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42" t="s">
        <v>23</v>
      </c>
      <c r="C153" s="43">
        <v>0.27</v>
      </c>
      <c r="D153" s="44">
        <v>0.22</v>
      </c>
      <c r="E153" s="44">
        <v>0.25</v>
      </c>
      <c r="F153" s="45"/>
      <c r="G153" s="4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D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D158" s="1"/>
      <c r="E158" s="1"/>
      <c r="F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>
      <c r="A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>
      <c r="A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>
      <c r="A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>
      <c r="A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>
      <c r="A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>
      <c r="A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>
      <c r="A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>
      <c r="A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>
      <c r="A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>
      <c r="A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>
      <c r="A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>
      <c r="A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>
      <c r="A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>
      <c r="A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>
      <c r="A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>
      <c r="A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>
      <c r="A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>
      <c r="A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>
      <c r="A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>
      <c r="A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>
      <c r="A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>
      <c r="A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>
      <c r="A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>
      <c r="A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>
      <c r="A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>
      <c r="A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>
      <c r="A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>
      <c r="A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>
      <c r="A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>
      <c r="A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>
      <c r="A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>
      <c r="A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>
      <c r="A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>
      <c r="A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>
      <c r="A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>
      <c r="A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>
      <c r="A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>
      <c r="A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>
      <c r="A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>
      <c r="A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>
      <c r="A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>
      <c r="A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</sheetData>
  <mergeCells count="3">
    <mergeCell ref="L22:L25"/>
    <mergeCell ref="B147:G147"/>
    <mergeCell ref="C148:G14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75"/>
    <col customWidth="1" min="3" max="3" width="20.88"/>
  </cols>
  <sheetData>
    <row r="4">
      <c r="B4" s="25" t="s">
        <v>59</v>
      </c>
    </row>
    <row r="5">
      <c r="B5" s="25" t="s">
        <v>60</v>
      </c>
      <c r="C5" s="25" t="s">
        <v>61</v>
      </c>
    </row>
    <row r="6">
      <c r="B6" s="25" t="s">
        <v>62</v>
      </c>
      <c r="C6" s="25" t="s">
        <v>63</v>
      </c>
    </row>
    <row r="7">
      <c r="B7" s="25" t="s">
        <v>64</v>
      </c>
      <c r="C7" s="25">
        <v>0.173</v>
      </c>
    </row>
  </sheetData>
  <drawing r:id="rId1"/>
</worksheet>
</file>